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<sst xmlns="http://schemas.openxmlformats.org/spreadsheetml/2006/main" count="59" uniqueCount="25">
  <si>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2022年鄂尔多斯市本级社会保险基金预算收入情况表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</si>
  <si>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</si>
  <si>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</si>
  <si>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</si>
  <si>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</si>
  <si>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</si>
  <si>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</si>
  <si>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</si>
  <si>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</si>
  <si>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</si>
  <si>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</si>
  <si>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</si>
  <si>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</si>
  <si>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</si>
  <si>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 xml:space="preserve">        其它收入</t>
  </si>
  <si>
    <t xml:space="preserve">        中央调剂资金收入</t>
  </si>
  <si>
    <t>城乡居民基本养老保险基金</t>
  </si>
  <si>
    <t>其它收入</t>
  </si>
  <si>
    <t>机关事业单位基本养老保险基金</t>
  </si>
  <si>
    <t xml:space="preserve">       其它收入</t>
  </si>
  <si>
    <t>职工基本医疗保险基金</t>
  </si>
  <si>
    <t>城乡居民基本医疗保险基金</t>
  </si>
  <si>
    <t>工伤保险基金</t>
  </si>
  <si>
    <t>失业保险基金</t>
  </si>
  <si>
    <t>合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</si>
</sst>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\-#,##0;;"/>
    <numFmt numFmtId="178" formatCode="0.0%"/>
    <numFmt numFmtId="179" formatCode="#,##0.00_ 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  <protection/>
    </xf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 vertical="center"/>
      <protection/>
    </xf>
    <xf numFmtId="0" fontId="7" fillId="0" borderId="3" applyNumberFormat="0" applyFill="0" applyAlignment="0" applyProtection="0"/>
    <xf numFmtId="0" fontId="11" fillId="0" borderId="0">
      <alignment vertical="center"/>
      <protection/>
    </xf>
    <xf numFmtId="0" fontId="23" fillId="0" borderId="4" applyNumberFormat="0" applyFill="0" applyAlignment="0" applyProtection="0"/>
    <xf numFmtId="0" fontId="11" fillId="0" borderId="0">
      <alignment vertical="center"/>
      <protection/>
    </xf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3" borderId="0" applyNumberFormat="0" applyBorder="0" applyAlignment="0" applyProtection="0"/>
    <xf numFmtId="0" fontId="18" fillId="2" borderId="6" applyNumberFormat="0" applyAlignment="0" applyProtection="0"/>
    <xf numFmtId="0" fontId="11" fillId="0" borderId="0">
      <alignment vertical="center"/>
      <protection/>
    </xf>
    <xf numFmtId="0" fontId="15" fillId="2" borderId="1" applyNumberFormat="0" applyAlignment="0" applyProtection="0"/>
    <xf numFmtId="0" fontId="25" fillId="8" borderId="7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0">
      <alignment vertical="center"/>
      <protection/>
    </xf>
    <xf numFmtId="0" fontId="19" fillId="0" borderId="9" applyNumberFormat="0" applyFill="0" applyAlignment="0" applyProtection="0"/>
    <xf numFmtId="0" fontId="11" fillId="0" borderId="0">
      <alignment vertical="center"/>
      <protection/>
    </xf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5" fillId="0" borderId="10" xfId="26" applyNumberFormat="1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7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179" fontId="4" fillId="0" borderId="14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" fontId="5" fillId="0" borderId="10" xfId="85" applyNumberFormat="1" applyFont="1" applyBorder="1" applyAlignment="1">
      <alignment vertical="center"/>
      <protection/>
    </xf>
    <xf numFmtId="4" fontId="5" fillId="0" borderId="10" xfId="87" applyNumberFormat="1" applyFont="1" applyBorder="1" applyAlignment="1">
      <alignment vertical="center"/>
      <protection/>
    </xf>
    <xf numFmtId="4" fontId="5" fillId="0" borderId="10" xfId="88" applyNumberFormat="1" applyFont="1" applyBorder="1" applyAlignment="1">
      <alignment vertical="center"/>
      <protection/>
    </xf>
    <xf numFmtId="0" fontId="5" fillId="0" borderId="10" xfId="85" applyFont="1" applyBorder="1" applyAlignment="1">
      <alignment vertical="center"/>
      <protection/>
    </xf>
    <xf numFmtId="0" fontId="5" fillId="0" borderId="10" xfId="87" applyFont="1" applyBorder="1" applyAlignment="1">
      <alignment vertical="center"/>
      <protection/>
    </xf>
    <xf numFmtId="0" fontId="5" fillId="0" borderId="10" xfId="88" applyFont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_7" xfId="25"/>
    <cellStyle name="Percent" xfId="26"/>
    <cellStyle name="Followed Hyperlink" xfId="27"/>
    <cellStyle name="注释" xfId="28"/>
    <cellStyle name="常规_Sheet2_10" xfId="29"/>
    <cellStyle name="常规_Sheet2_20" xfId="30"/>
    <cellStyle name="常规_Sheet2_15" xfId="31"/>
    <cellStyle name="60% - 强调文字颜色 2" xfId="32"/>
    <cellStyle name="标题 4" xfId="33"/>
    <cellStyle name="警告文本" xfId="34"/>
    <cellStyle name="常规_Sheet2_2" xfId="35"/>
    <cellStyle name="标题" xfId="36"/>
    <cellStyle name="解释性文本" xfId="37"/>
    <cellStyle name="常规_Sheet2_12" xfId="38"/>
    <cellStyle name="标题 1" xfId="39"/>
    <cellStyle name="常规_Sheet2_13" xfId="40"/>
    <cellStyle name="标题 2" xfId="41"/>
    <cellStyle name="常规_Sheet2_14" xfId="42"/>
    <cellStyle name="60% - 强调文字颜色 1" xfId="43"/>
    <cellStyle name="标题 3" xfId="44"/>
    <cellStyle name="60% - 强调文字颜色 4" xfId="45"/>
    <cellStyle name="输出" xfId="46"/>
    <cellStyle name="常规_Sheet2_3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常规_Sheet2" xfId="53"/>
    <cellStyle name="汇总" xfId="54"/>
    <cellStyle name="常规_Sheet2_4" xfId="55"/>
    <cellStyle name="好" xfId="56"/>
    <cellStyle name="适中" xfId="57"/>
    <cellStyle name="20% - 强调文字颜色 5" xfId="58"/>
    <cellStyle name="强调文字颜色 1" xfId="59"/>
    <cellStyle name="常规_Sheet2_9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Sheet2_1" xfId="75"/>
    <cellStyle name="常规_Sheet2_5" xfId="76"/>
    <cellStyle name="常规_Sheet2_6" xfId="77"/>
    <cellStyle name="常规_Sheet2_8" xfId="78"/>
    <cellStyle name="常规_Sheet2_11" xfId="79"/>
    <cellStyle name="常规_Sheet2_16" xfId="80"/>
    <cellStyle name="常规_Sheet2_21" xfId="81"/>
    <cellStyle name="常规_Sheet2_17" xfId="82"/>
    <cellStyle name="常规_Sheet2_22" xfId="83"/>
    <cellStyle name="常规_Sheet2_18" xfId="84"/>
    <cellStyle name="常规_Sheet2_23" xfId="85"/>
    <cellStyle name="常规_Sheet2_19" xfId="86"/>
    <cellStyle name="常规_Sheet2_24" xfId="87"/>
    <cellStyle name="常规_Sheet2_25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pane ySplit="3" topLeftCell="A22" activePane="bottomLeft" state="frozen"/>
      <selection pane="bottomLeft" activeCell="F1" sqref="F1:F65536"/>
    </sheetView>
  </sheetViews>
  <sheetFormatPr defaultColWidth="8.75390625" defaultRowHeight="14.25"/>
  <cols>
    <col min="1" max="1" width="30.50390625" style="1" customWidth="1"/>
    <col min="2" max="2" width="22.25390625" style="1" customWidth="1"/>
    <col min="3" max="3" width="20.125" style="2" customWidth="1"/>
    <col min="4" max="4" width="23.25390625" style="1" customWidth="1"/>
    <col min="5" max="5" width="26.875" style="1" customWidth="1"/>
    <col min="6" max="6" width="17.625" style="1" hidden="1" customWidth="1"/>
    <col min="7" max="16384" width="8.75390625" style="1" customWidth="1"/>
  </cols>
  <sheetData>
    <row r="1" spans="1:5" ht="22.5">
      <c r="A1" s="3" t="s">
        <v>0</v>
      </c>
      <c r="B1" s="3"/>
      <c r="C1" s="4"/>
      <c r="D1" s="3"/>
      <c r="E1" s="3"/>
    </row>
    <row r="2" spans="1:5" ht="14.25">
      <c r="A2" s="5"/>
      <c r="B2" s="5"/>
      <c r="C2" s="6"/>
      <c r="D2" s="5"/>
      <c r="E2" s="7" t="s">
        <v>1</v>
      </c>
    </row>
    <row r="3" spans="1:6" ht="14.2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</row>
    <row r="4" spans="1:6" ht="14.25">
      <c r="A4" s="11" t="s">
        <v>8</v>
      </c>
      <c r="B4" s="12"/>
      <c r="C4" s="12"/>
      <c r="D4" s="13"/>
      <c r="E4" s="14"/>
      <c r="F4" s="15"/>
    </row>
    <row r="5" spans="1:6" ht="14.25">
      <c r="A5" s="11" t="s">
        <v>9</v>
      </c>
      <c r="B5" s="16"/>
      <c r="C5" s="12"/>
      <c r="D5" s="13"/>
      <c r="E5" s="14"/>
      <c r="F5" s="15"/>
    </row>
    <row r="6" spans="1:6" ht="14.25">
      <c r="A6" s="11" t="s">
        <v>10</v>
      </c>
      <c r="B6" s="16"/>
      <c r="C6" s="12"/>
      <c r="D6" s="13"/>
      <c r="E6" s="14"/>
      <c r="F6" s="15"/>
    </row>
    <row r="7" spans="1:6" ht="14.25">
      <c r="A7" s="11" t="s">
        <v>11</v>
      </c>
      <c r="B7" s="16"/>
      <c r="C7" s="12"/>
      <c r="D7" s="13"/>
      <c r="E7" s="14"/>
      <c r="F7" s="15"/>
    </row>
    <row r="8" spans="1:6" ht="14.25">
      <c r="A8" s="11" t="s">
        <v>12</v>
      </c>
      <c r="B8" s="16">
        <v>0</v>
      </c>
      <c r="C8" s="17"/>
      <c r="D8" s="13"/>
      <c r="E8" s="14"/>
      <c r="F8" s="15"/>
    </row>
    <row r="9" spans="1:6" ht="14.25">
      <c r="A9" s="11" t="s">
        <v>13</v>
      </c>
      <c r="B9" s="16"/>
      <c r="C9" s="16"/>
      <c r="D9" s="13"/>
      <c r="E9" s="14"/>
      <c r="F9" s="15"/>
    </row>
    <row r="10" spans="1:6" ht="14.25">
      <c r="A10" s="11" t="s">
        <v>14</v>
      </c>
      <c r="B10" s="16"/>
      <c r="C10" s="16"/>
      <c r="D10" s="13"/>
      <c r="E10" s="14"/>
      <c r="F10" s="15"/>
    </row>
    <row r="11" spans="1:6" ht="14.25">
      <c r="A11" s="11" t="s">
        <v>15</v>
      </c>
      <c r="B11" s="16"/>
      <c r="C11" s="16"/>
      <c r="D11" s="13"/>
      <c r="E11" s="14"/>
      <c r="F11" s="15"/>
    </row>
    <row r="12" spans="1:6" ht="14.25">
      <c r="A12" s="18" t="s">
        <v>16</v>
      </c>
      <c r="B12" s="19">
        <f aca="true" t="shared" si="0" ref="B12:F12">SUM(B13:B18)</f>
        <v>171255.78</v>
      </c>
      <c r="C12" s="19">
        <f t="shared" si="0"/>
        <v>157429.53999999998</v>
      </c>
      <c r="D12" s="20">
        <f>C12/B12</f>
        <v>0.9192655570515633</v>
      </c>
      <c r="E12" s="20">
        <f>C12/F12</f>
        <v>0.9573440354124069</v>
      </c>
      <c r="F12" s="19">
        <f>SUM(F13:F18)</f>
        <v>164444.06000000003</v>
      </c>
    </row>
    <row r="13" spans="1:6" ht="14.25">
      <c r="A13" s="21" t="s">
        <v>9</v>
      </c>
      <c r="B13" s="19">
        <v>25162.04</v>
      </c>
      <c r="C13" s="19">
        <v>22507.41</v>
      </c>
      <c r="D13" s="20">
        <f aca="true" t="shared" si="1" ref="D13:D19">C13/B13</f>
        <v>0.8944986177591324</v>
      </c>
      <c r="E13" s="20">
        <f aca="true" t="shared" si="2" ref="E13:E54">C13/F13</f>
        <v>0.9659372450496994</v>
      </c>
      <c r="F13" s="19">
        <v>23301.11</v>
      </c>
    </row>
    <row r="14" spans="1:6" ht="14.25">
      <c r="A14" s="21" t="s">
        <v>10</v>
      </c>
      <c r="B14" s="19">
        <v>134209.74</v>
      </c>
      <c r="C14" s="19">
        <v>132947.53</v>
      </c>
      <c r="D14" s="20">
        <f t="shared" si="1"/>
        <v>0.9905952429384037</v>
      </c>
      <c r="E14" s="20">
        <f t="shared" si="2"/>
        <v>1.0137289432882273</v>
      </c>
      <c r="F14" s="19">
        <v>131147.02</v>
      </c>
    </row>
    <row r="15" spans="1:6" ht="14.25">
      <c r="A15" s="21" t="s">
        <v>11</v>
      </c>
      <c r="B15" s="19">
        <v>800</v>
      </c>
      <c r="C15" s="19">
        <v>1242.83</v>
      </c>
      <c r="D15" s="20">
        <f t="shared" si="1"/>
        <v>1.5535375</v>
      </c>
      <c r="E15" s="20">
        <f t="shared" si="2"/>
        <v>0.4984678939558015</v>
      </c>
      <c r="F15" s="19">
        <v>2493.3</v>
      </c>
    </row>
    <row r="16" spans="1:6" ht="14.25">
      <c r="A16" s="21" t="s">
        <v>12</v>
      </c>
      <c r="B16" s="19">
        <v>10909</v>
      </c>
      <c r="C16" s="19">
        <v>546.7</v>
      </c>
      <c r="D16" s="20">
        <f t="shared" si="1"/>
        <v>0.0501145842882024</v>
      </c>
      <c r="E16" s="20">
        <f t="shared" si="2"/>
        <v>0.08791664723505602</v>
      </c>
      <c r="F16" s="19">
        <v>6218.39</v>
      </c>
    </row>
    <row r="17" spans="1:6" ht="14.25">
      <c r="A17" s="21" t="s">
        <v>13</v>
      </c>
      <c r="B17" s="19">
        <v>75</v>
      </c>
      <c r="C17" s="19">
        <v>68.21</v>
      </c>
      <c r="D17" s="20">
        <f t="shared" si="1"/>
        <v>0.9094666666666665</v>
      </c>
      <c r="E17" s="20">
        <f t="shared" si="2"/>
        <v>0.05892363510711818</v>
      </c>
      <c r="F17" s="19">
        <v>1157.6</v>
      </c>
    </row>
    <row r="18" spans="1:6" ht="14.25">
      <c r="A18" s="22" t="s">
        <v>17</v>
      </c>
      <c r="B18" s="19">
        <v>100</v>
      </c>
      <c r="C18" s="19">
        <v>116.86</v>
      </c>
      <c r="D18" s="20">
        <f t="shared" si="1"/>
        <v>1.1686</v>
      </c>
      <c r="E18" s="20">
        <f t="shared" si="2"/>
        <v>0.9227732154137713</v>
      </c>
      <c r="F18" s="19">
        <v>126.64</v>
      </c>
    </row>
    <row r="19" spans="1:6" ht="14.25">
      <c r="A19" s="18" t="s">
        <v>18</v>
      </c>
      <c r="B19" s="19">
        <f aca="true" t="shared" si="3" ref="B19:F19">SUM(B20:B25)</f>
        <v>67721.5</v>
      </c>
      <c r="C19" s="19">
        <f t="shared" si="3"/>
        <v>63237.38</v>
      </c>
      <c r="D19" s="20">
        <f t="shared" si="1"/>
        <v>0.9337858730240766</v>
      </c>
      <c r="E19" s="20">
        <f t="shared" si="2"/>
        <v>0.9859196607447711</v>
      </c>
      <c r="F19" s="19">
        <f>SUM(F20:F25)</f>
        <v>64140.50000000001</v>
      </c>
    </row>
    <row r="20" spans="1:6" ht="14.25">
      <c r="A20" s="21" t="s">
        <v>9</v>
      </c>
      <c r="B20" s="23">
        <v>32984.5</v>
      </c>
      <c r="C20" s="24">
        <v>36020.51</v>
      </c>
      <c r="D20" s="20">
        <f aca="true" t="shared" si="4" ref="D20:D39">C20/B20</f>
        <v>1.0920435356000546</v>
      </c>
      <c r="E20" s="20">
        <f t="shared" si="2"/>
        <v>0.9865124676211035</v>
      </c>
      <c r="F20" s="25">
        <v>36512.98</v>
      </c>
    </row>
    <row r="21" spans="1:6" ht="14.25">
      <c r="A21" s="21" t="s">
        <v>10</v>
      </c>
      <c r="B21" s="23">
        <v>31330</v>
      </c>
      <c r="C21" s="24">
        <v>24774</v>
      </c>
      <c r="D21" s="20">
        <f t="shared" si="4"/>
        <v>0.790743696137887</v>
      </c>
      <c r="E21" s="20">
        <f t="shared" si="2"/>
        <v>1.025626164355206</v>
      </c>
      <c r="F21" s="25">
        <v>24155</v>
      </c>
    </row>
    <row r="22" spans="1:6" ht="14.25">
      <c r="A22" s="21" t="s">
        <v>11</v>
      </c>
      <c r="B22" s="23">
        <v>296</v>
      </c>
      <c r="C22" s="24">
        <v>276.74</v>
      </c>
      <c r="D22" s="20">
        <f t="shared" si="4"/>
        <v>0.9349324324324325</v>
      </c>
      <c r="E22" s="20">
        <f t="shared" si="2"/>
        <v>0.9890282691826597</v>
      </c>
      <c r="F22" s="25">
        <v>279.81</v>
      </c>
    </row>
    <row r="23" spans="1:6" ht="14.25">
      <c r="A23" s="21" t="s">
        <v>12</v>
      </c>
      <c r="B23" s="26"/>
      <c r="C23" s="27"/>
      <c r="D23" s="20"/>
      <c r="E23" s="20"/>
      <c r="F23" s="28"/>
    </row>
    <row r="24" spans="1:6" ht="14.25">
      <c r="A24" s="21" t="s">
        <v>13</v>
      </c>
      <c r="B24" s="23">
        <v>3100</v>
      </c>
      <c r="C24" s="24">
        <v>2142.04</v>
      </c>
      <c r="D24" s="20">
        <f t="shared" si="4"/>
        <v>0.6909806451612903</v>
      </c>
      <c r="E24" s="20">
        <f t="shared" si="2"/>
        <v>0.6727406918861198</v>
      </c>
      <c r="F24" s="25">
        <v>3184.05</v>
      </c>
    </row>
    <row r="25" spans="1:6" ht="14.25">
      <c r="A25" s="21" t="s">
        <v>19</v>
      </c>
      <c r="B25" s="23">
        <v>11</v>
      </c>
      <c r="C25" s="24">
        <v>24.09</v>
      </c>
      <c r="D25" s="20">
        <f t="shared" si="4"/>
        <v>2.19</v>
      </c>
      <c r="E25" s="20">
        <f t="shared" si="2"/>
        <v>2.7817551963048497</v>
      </c>
      <c r="F25" s="25">
        <v>8.66</v>
      </c>
    </row>
    <row r="26" spans="1:6" ht="14.25">
      <c r="A26" s="18" t="s">
        <v>20</v>
      </c>
      <c r="B26" s="19">
        <f aca="true" t="shared" si="5" ref="B26:F26">SUM(B27:B32)</f>
        <v>371611.8</v>
      </c>
      <c r="C26" s="19">
        <f t="shared" si="5"/>
        <v>462297.68000000005</v>
      </c>
      <c r="D26" s="20">
        <f t="shared" si="4"/>
        <v>1.2440339085034438</v>
      </c>
      <c r="E26" s="20">
        <f t="shared" si="2"/>
        <v>1.2718234639649038</v>
      </c>
      <c r="F26" s="19">
        <f t="shared" si="5"/>
        <v>363492.01999999996</v>
      </c>
    </row>
    <row r="27" spans="1:6" ht="14.25">
      <c r="A27" s="21" t="s">
        <v>9</v>
      </c>
      <c r="B27" s="19">
        <v>355410.8</v>
      </c>
      <c r="C27" s="19">
        <v>442818.62</v>
      </c>
      <c r="D27" s="20">
        <f t="shared" si="4"/>
        <v>1.2459346198821195</v>
      </c>
      <c r="E27" s="20">
        <f t="shared" si="2"/>
        <v>1.2946411157512812</v>
      </c>
      <c r="F27" s="19">
        <v>342039.67</v>
      </c>
    </row>
    <row r="28" spans="1:6" ht="14.25">
      <c r="A28" s="21" t="s">
        <v>10</v>
      </c>
      <c r="B28" s="19">
        <v>3131</v>
      </c>
      <c r="C28" s="19">
        <v>52</v>
      </c>
      <c r="D28" s="20">
        <f t="shared" si="4"/>
        <v>0.01660811242414564</v>
      </c>
      <c r="E28" s="20">
        <f t="shared" si="2"/>
        <v>0.04012933994952964</v>
      </c>
      <c r="F28" s="19">
        <v>1295.81</v>
      </c>
    </row>
    <row r="29" spans="1:6" ht="14.25">
      <c r="A29" s="21" t="s">
        <v>11</v>
      </c>
      <c r="B29" s="19">
        <v>13000</v>
      </c>
      <c r="C29" s="19">
        <v>15669.34</v>
      </c>
      <c r="D29" s="20">
        <f t="shared" si="4"/>
        <v>1.205333846153846</v>
      </c>
      <c r="E29" s="20">
        <f t="shared" si="2"/>
        <v>0.7874190562432851</v>
      </c>
      <c r="F29" s="19">
        <v>19899.62</v>
      </c>
    </row>
    <row r="30" spans="1:6" ht="14.25">
      <c r="A30" s="21" t="s">
        <v>12</v>
      </c>
      <c r="B30" s="19"/>
      <c r="C30" s="19"/>
      <c r="D30" s="20"/>
      <c r="E30" s="20"/>
      <c r="F30" s="19"/>
    </row>
    <row r="31" spans="1:6" ht="14.25">
      <c r="A31" s="21" t="s">
        <v>13</v>
      </c>
      <c r="B31" s="19"/>
      <c r="C31" s="19">
        <v>1862.69</v>
      </c>
      <c r="D31" s="20"/>
      <c r="E31" s="20">
        <f t="shared" si="2"/>
        <v>47.6879160266257</v>
      </c>
      <c r="F31" s="19">
        <v>39.06</v>
      </c>
    </row>
    <row r="32" spans="1:6" ht="14.25">
      <c r="A32" s="21" t="s">
        <v>19</v>
      </c>
      <c r="B32" s="19">
        <v>70</v>
      </c>
      <c r="C32" s="19">
        <v>1895.03</v>
      </c>
      <c r="D32" s="20">
        <f t="shared" si="4"/>
        <v>27.07185714285714</v>
      </c>
      <c r="E32" s="20">
        <f t="shared" si="2"/>
        <v>8.698384283484806</v>
      </c>
      <c r="F32" s="19">
        <v>217.86</v>
      </c>
    </row>
    <row r="33" spans="1:6" ht="14.25">
      <c r="A33" s="18" t="s">
        <v>21</v>
      </c>
      <c r="B33" s="19">
        <f aca="true" t="shared" si="6" ref="B33:F33">SUM(B34:B39)</f>
        <v>146361.77</v>
      </c>
      <c r="C33" s="19">
        <f t="shared" si="6"/>
        <v>147007.59000000003</v>
      </c>
      <c r="D33" s="20">
        <f t="shared" si="4"/>
        <v>1.0044124910487215</v>
      </c>
      <c r="E33" s="20">
        <f t="shared" si="2"/>
        <v>1.0153184302412799</v>
      </c>
      <c r="F33" s="19">
        <f t="shared" si="6"/>
        <v>144789.64</v>
      </c>
    </row>
    <row r="34" spans="1:6" ht="14.25">
      <c r="A34" s="21" t="s">
        <v>9</v>
      </c>
      <c r="B34" s="19">
        <v>42414.77</v>
      </c>
      <c r="C34" s="19">
        <v>45440.62</v>
      </c>
      <c r="D34" s="20">
        <f t="shared" si="4"/>
        <v>1.071339535732482</v>
      </c>
      <c r="E34" s="20">
        <f t="shared" si="2"/>
        <v>1.0380417463443452</v>
      </c>
      <c r="F34" s="19">
        <v>43775.33</v>
      </c>
    </row>
    <row r="35" spans="1:6" ht="14.25">
      <c r="A35" s="21" t="s">
        <v>10</v>
      </c>
      <c r="B35" s="19">
        <v>102247</v>
      </c>
      <c r="C35" s="19">
        <v>99196.33</v>
      </c>
      <c r="D35" s="20">
        <f t="shared" si="4"/>
        <v>0.9701637211849736</v>
      </c>
      <c r="E35" s="20">
        <f t="shared" si="2"/>
        <v>1.000832982137598</v>
      </c>
      <c r="F35" s="19">
        <v>99113.77</v>
      </c>
    </row>
    <row r="36" spans="1:6" ht="14.25">
      <c r="A36" s="21" t="s">
        <v>11</v>
      </c>
      <c r="B36" s="19">
        <v>1700</v>
      </c>
      <c r="C36" s="19">
        <v>2138.2</v>
      </c>
      <c r="D36" s="20">
        <f t="shared" si="4"/>
        <v>1.257764705882353</v>
      </c>
      <c r="E36" s="20">
        <f t="shared" si="2"/>
        <v>1.137152916274444</v>
      </c>
      <c r="F36" s="19">
        <v>1880.31</v>
      </c>
    </row>
    <row r="37" spans="1:6" ht="14.25">
      <c r="A37" s="21" t="s">
        <v>12</v>
      </c>
      <c r="B37" s="19"/>
      <c r="C37" s="19"/>
      <c r="D37" s="20"/>
      <c r="E37" s="20"/>
      <c r="F37" s="19"/>
    </row>
    <row r="38" spans="1:6" ht="14.25">
      <c r="A38" s="21" t="s">
        <v>13</v>
      </c>
      <c r="B38" s="19"/>
      <c r="C38" s="19"/>
      <c r="D38" s="20"/>
      <c r="E38" s="20"/>
      <c r="F38" s="19"/>
    </row>
    <row r="39" spans="1:6" ht="14.25">
      <c r="A39" s="21" t="s">
        <v>19</v>
      </c>
      <c r="B39" s="19"/>
      <c r="C39" s="19">
        <v>232.44</v>
      </c>
      <c r="D39" s="20"/>
      <c r="E39" s="20">
        <f t="shared" si="2"/>
        <v>11.489866534849233</v>
      </c>
      <c r="F39" s="19">
        <v>20.23</v>
      </c>
    </row>
    <row r="40" spans="1:6" ht="14.25">
      <c r="A40" s="18" t="s">
        <v>22</v>
      </c>
      <c r="B40" s="19">
        <f aca="true" t="shared" si="7" ref="B40:F40">SUM(B41:B46)</f>
        <v>28112.9</v>
      </c>
      <c r="C40" s="19">
        <f t="shared" si="7"/>
        <v>22078.62</v>
      </c>
      <c r="D40" s="20">
        <f aca="true" t="shared" si="8" ref="D40:D44">C40/B40</f>
        <v>0.7853554773787121</v>
      </c>
      <c r="E40" s="20">
        <f t="shared" si="2"/>
        <v>1.2183395400061383</v>
      </c>
      <c r="F40" s="19">
        <f t="shared" si="7"/>
        <v>18121.894</v>
      </c>
    </row>
    <row r="41" spans="1:6" ht="14.25">
      <c r="A41" s="21" t="s">
        <v>9</v>
      </c>
      <c r="B41" s="19">
        <v>27565.9</v>
      </c>
      <c r="C41" s="19">
        <v>21833.82</v>
      </c>
      <c r="D41" s="20">
        <f t="shared" si="8"/>
        <v>0.7920590294530561</v>
      </c>
      <c r="E41" s="20">
        <f t="shared" si="2"/>
        <v>1.220288409388954</v>
      </c>
      <c r="F41" s="19">
        <v>17892.344</v>
      </c>
    </row>
    <row r="42" spans="1:6" ht="14.25">
      <c r="A42" s="21" t="s">
        <v>10</v>
      </c>
      <c r="B42" s="19"/>
      <c r="C42" s="19"/>
      <c r="D42" s="20"/>
      <c r="E42" s="20"/>
      <c r="F42" s="19"/>
    </row>
    <row r="43" spans="1:6" ht="14.25">
      <c r="A43" s="21" t="s">
        <v>11</v>
      </c>
      <c r="B43" s="19">
        <v>520</v>
      </c>
      <c r="C43" s="19">
        <v>186.66</v>
      </c>
      <c r="D43" s="20">
        <f aca="true" t="shared" si="9" ref="D43:D48">C43/B43</f>
        <v>0.35896153846153844</v>
      </c>
      <c r="E43" s="20">
        <f t="shared" si="2"/>
        <v>0.8973175656186905</v>
      </c>
      <c r="F43" s="19">
        <v>208.02</v>
      </c>
    </row>
    <row r="44" spans="1:6" ht="14.25">
      <c r="A44" s="21" t="s">
        <v>12</v>
      </c>
      <c r="B44" s="19"/>
      <c r="C44" s="19"/>
      <c r="D44" s="20"/>
      <c r="E44" s="20"/>
      <c r="F44" s="19"/>
    </row>
    <row r="45" spans="1:6" ht="14.25">
      <c r="A45" s="21" t="s">
        <v>13</v>
      </c>
      <c r="B45" s="19"/>
      <c r="C45" s="19"/>
      <c r="D45" s="20"/>
      <c r="E45" s="20"/>
      <c r="F45" s="19"/>
    </row>
    <row r="46" spans="1:6" ht="14.25">
      <c r="A46" s="21" t="s">
        <v>14</v>
      </c>
      <c r="B46" s="19">
        <v>27</v>
      </c>
      <c r="C46" s="19">
        <v>58.14</v>
      </c>
      <c r="D46" s="20">
        <f t="shared" si="9"/>
        <v>2.1533333333333333</v>
      </c>
      <c r="E46" s="20">
        <f t="shared" si="2"/>
        <v>2.7004180213655364</v>
      </c>
      <c r="F46" s="19">
        <v>21.53</v>
      </c>
    </row>
    <row r="47" spans="1:6" ht="14.25">
      <c r="A47" s="18" t="s">
        <v>23</v>
      </c>
      <c r="B47" s="19">
        <f aca="true" t="shared" si="10" ref="B47:F47">SUM(B48:B53)</f>
        <v>24965</v>
      </c>
      <c r="C47" s="19">
        <f t="shared" si="10"/>
        <v>39328.18</v>
      </c>
      <c r="D47" s="20">
        <f t="shared" si="9"/>
        <v>1.5753326657320248</v>
      </c>
      <c r="E47" s="20">
        <f t="shared" si="2"/>
        <v>1.1926911608791324</v>
      </c>
      <c r="F47" s="19">
        <f t="shared" si="10"/>
        <v>32974.32000000001</v>
      </c>
    </row>
    <row r="48" spans="1:6" ht="14.25">
      <c r="A48" s="21" t="s">
        <v>9</v>
      </c>
      <c r="B48" s="19">
        <v>24000</v>
      </c>
      <c r="C48" s="19">
        <v>38200.41</v>
      </c>
      <c r="D48" s="20">
        <f t="shared" si="9"/>
        <v>1.59168375</v>
      </c>
      <c r="E48" s="20">
        <f t="shared" si="2"/>
        <v>1.1771796618818833</v>
      </c>
      <c r="F48" s="19">
        <v>32450.79</v>
      </c>
    </row>
    <row r="49" spans="1:6" ht="14.25">
      <c r="A49" s="21" t="s">
        <v>10</v>
      </c>
      <c r="B49" s="19"/>
      <c r="C49" s="19"/>
      <c r="D49" s="20"/>
      <c r="E49" s="20"/>
      <c r="F49" s="19"/>
    </row>
    <row r="50" spans="1:6" ht="14.25">
      <c r="A50" s="21" t="s">
        <v>11</v>
      </c>
      <c r="B50" s="19">
        <v>950</v>
      </c>
      <c r="C50" s="19">
        <v>1003.74</v>
      </c>
      <c r="D50" s="20">
        <f aca="true" t="shared" si="11" ref="D50:D54">C50/B50</f>
        <v>1.0565684210526316</v>
      </c>
      <c r="E50" s="20">
        <f t="shared" si="2"/>
        <v>2.05692856264601</v>
      </c>
      <c r="F50" s="19">
        <v>487.98</v>
      </c>
    </row>
    <row r="51" spans="1:6" ht="14.25">
      <c r="A51" s="21" t="s">
        <v>12</v>
      </c>
      <c r="B51" s="19"/>
      <c r="C51" s="19"/>
      <c r="D51" s="20"/>
      <c r="E51" s="20"/>
      <c r="F51" s="19"/>
    </row>
    <row r="52" spans="1:6" ht="14.25">
      <c r="A52" s="21" t="s">
        <v>13</v>
      </c>
      <c r="B52" s="19">
        <v>2</v>
      </c>
      <c r="C52" s="19">
        <v>9.42</v>
      </c>
      <c r="D52" s="20">
        <f t="shared" si="11"/>
        <v>4.71</v>
      </c>
      <c r="E52" s="20"/>
      <c r="F52" s="19"/>
    </row>
    <row r="53" spans="1:6" ht="14.25">
      <c r="A53" s="21" t="s">
        <v>14</v>
      </c>
      <c r="B53" s="19">
        <v>13</v>
      </c>
      <c r="C53" s="19">
        <v>114.61</v>
      </c>
      <c r="D53" s="20">
        <f t="shared" si="11"/>
        <v>8.816153846153846</v>
      </c>
      <c r="E53" s="20">
        <f t="shared" si="2"/>
        <v>3.2239099859353026</v>
      </c>
      <c r="F53" s="19">
        <v>35.55</v>
      </c>
    </row>
    <row r="54" spans="1:6" ht="14.25">
      <c r="A54" s="22" t="s">
        <v>24</v>
      </c>
      <c r="B54" s="19">
        <f aca="true" t="shared" si="12" ref="B54:F54">B4+B12+B19+B26+B33+B40+B47</f>
        <v>810028.75</v>
      </c>
      <c r="C54" s="19">
        <f t="shared" si="12"/>
        <v>891378.9900000002</v>
      </c>
      <c r="D54" s="20">
        <f t="shared" si="11"/>
        <v>1.1004288304581784</v>
      </c>
      <c r="E54" s="20">
        <f t="shared" si="2"/>
        <v>1.1312455410786757</v>
      </c>
      <c r="F54" s="19">
        <f t="shared" si="12"/>
        <v>787962.4339999999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2020-07-06T07:29:27Z</dcterms:created>
  <dcterms:modified xsi:type="dcterms:W3CDTF">2023-09-15T07:19:37Z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7865AC3016CB4736B16D43466365554D_13</vt:lpwstr>
  </property>
  <property fmtid="{D5CDD505-2E9C-101B-9397-08002B2CF9AE}" pid="4" name="KSOProductBuildV">
    <vt:lpwstr>2052-10.1.0.6748</vt:lpwstr>
  </property>
</Properties>
</file>